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BN-17-2024K Nabava autoguma\"/>
    </mc:Choice>
  </mc:AlternateContent>
  <xr:revisionPtr revIDLastSave="0" documentId="13_ncr:1_{D3CB3F00-5232-493A-B65D-3D4FBC3CF42C}" xr6:coauthVersionLast="47" xr6:coauthVersionMax="47" xr10:uidLastSave="{00000000-0000-0000-0000-000000000000}"/>
  <bookViews>
    <workbookView xWindow="6870" yWindow="1515" windowWidth="17280" windowHeight="11670" xr2:uid="{00000000-000D-0000-FFFF-FFFF00000000}"/>
  </bookViews>
  <sheets>
    <sheet name="Troškovnik" sheetId="4" r:id="rId1"/>
    <sheet name="Opće karakteristik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4" l="1"/>
  <c r="I35" i="4"/>
  <c r="I70" i="4"/>
  <c r="I69" i="4"/>
  <c r="I71" i="4" s="1"/>
  <c r="I73" i="4" s="1"/>
  <c r="I63" i="4"/>
  <c r="I64" i="4" s="1"/>
  <c r="I57" i="4"/>
  <c r="I58" i="4" s="1"/>
  <c r="I51" i="4"/>
  <c r="I50" i="4"/>
  <c r="I49" i="4"/>
  <c r="I48" i="4"/>
  <c r="I47" i="4"/>
  <c r="I46" i="4"/>
  <c r="I45" i="4"/>
  <c r="I44" i="4"/>
  <c r="I43" i="4"/>
  <c r="I42" i="4"/>
  <c r="I34" i="4"/>
  <c r="I33" i="4"/>
  <c r="I32" i="4"/>
  <c r="I31" i="4"/>
  <c r="I29" i="4"/>
  <c r="I28" i="4"/>
  <c r="I18" i="4"/>
  <c r="I17" i="4"/>
  <c r="I16" i="4"/>
  <c r="I15" i="4"/>
  <c r="I14" i="4"/>
  <c r="I13" i="4"/>
  <c r="I12" i="4"/>
  <c r="I52" i="4" l="1"/>
  <c r="I37" i="4"/>
  <c r="I19" i="4"/>
  <c r="I74" i="4"/>
  <c r="I75" i="4" s="1"/>
</calcChain>
</file>

<file path=xl/sharedStrings.xml><?xml version="1.0" encoding="utf-8"?>
<sst xmlns="http://schemas.openxmlformats.org/spreadsheetml/2006/main" count="153" uniqueCount="84">
  <si>
    <t>Gume za teretna vozila N3 kategorije (NDM &gt; 12 tona)</t>
  </si>
  <si>
    <t>Dimenzija</t>
  </si>
  <si>
    <t>315/ 80 R 22.5</t>
  </si>
  <si>
    <t>prednja - 7.500</t>
  </si>
  <si>
    <t>zadnja pogonska - 11.500</t>
  </si>
  <si>
    <t>NDM (kg)</t>
  </si>
  <si>
    <t>Dopuštena nosivost
na osovinama (kg)</t>
  </si>
  <si>
    <t>Indeks</t>
  </si>
  <si>
    <t>M+S</t>
  </si>
  <si>
    <t>Vrsta gume</t>
  </si>
  <si>
    <t>Planirana
količina (kom)</t>
  </si>
  <si>
    <t>srednja - 7.500</t>
  </si>
  <si>
    <t>prednja - 8.000</t>
  </si>
  <si>
    <t>315/ 70  R 22.5</t>
  </si>
  <si>
    <t>Gume za teretna vozila N1 kategorije (NDM = 1 - 3.5 tone)</t>
  </si>
  <si>
    <t>195/ 70 R 15 C</t>
  </si>
  <si>
    <t>185/ 65 R 15</t>
  </si>
  <si>
    <t>M+S pahulja</t>
  </si>
  <si>
    <t>ljetna</t>
  </si>
  <si>
    <t>min  92 T</t>
  </si>
  <si>
    <t>Gume za motorna vozila M1 kategorije</t>
  </si>
  <si>
    <t>165/ 70 R 14</t>
  </si>
  <si>
    <t>prednja - 780</t>
  </si>
  <si>
    <t>min 82 T</t>
  </si>
  <si>
    <t>175/ 65 R 14</t>
  </si>
  <si>
    <t>215/ 65 R 16 C</t>
  </si>
  <si>
    <t>205/ 55 R 16</t>
  </si>
  <si>
    <t>min 110/ 108 T</t>
  </si>
  <si>
    <t>min 91 H</t>
  </si>
  <si>
    <t>Gume za priključna vozila O2 kategorije (NDM = 0.75 - 3.5 tona)</t>
  </si>
  <si>
    <t>Gume za traktor na kotačima</t>
  </si>
  <si>
    <t>7.50 - 16</t>
  </si>
  <si>
    <t>6.00 - 16</t>
  </si>
  <si>
    <t>295/ 80 R 22.5</t>
  </si>
  <si>
    <t>prednja - 1.000</t>
  </si>
  <si>
    <t>zadnja - 990</t>
  </si>
  <si>
    <t>zadnja - 785</t>
  </si>
  <si>
    <t>zadnja  - 785</t>
  </si>
  <si>
    <t>Jedinična
cijena</t>
  </si>
  <si>
    <t>Indeks nosivosti za sve gume</t>
  </si>
  <si>
    <t>Indeks brzine za sve gume</t>
  </si>
  <si>
    <t>L</t>
  </si>
  <si>
    <t>DOT</t>
  </si>
  <si>
    <t>104/ 102 Q</t>
  </si>
  <si>
    <t>195/ 65 R 16 C</t>
  </si>
  <si>
    <t>ljetne</t>
  </si>
  <si>
    <t>104/ 102 S</t>
  </si>
  <si>
    <t>prednja - 706</t>
  </si>
  <si>
    <t>zadnja pogonska - 513</t>
  </si>
  <si>
    <t>6.50 x 16</t>
  </si>
  <si>
    <t>min 110/ 108 L</t>
  </si>
  <si>
    <t>155 R 13 C</t>
  </si>
  <si>
    <t>min 85/ 83 N</t>
  </si>
  <si>
    <t>Gume za priključna vozila O1 kategorije (NDM &lt; 0.75 tona)</t>
  </si>
  <si>
    <t>Max brzina (km/h)</t>
  </si>
  <si>
    <t>PREDMET: Nabava auto guma</t>
  </si>
  <si>
    <t>Ponuditelj je dužan nuditi nove auto gume uvažavajući namjenu (vrstu vozila), dimenzije, minimalni indeks nosivosti i brzine, primjenu s obzirom na godišnje doba, vrstu transporta i poziciju (osovinu) na koju se guma montira, određene u tehničkoj specifikaciji.</t>
  </si>
  <si>
    <t>Sve  gume moraju imati informacijsku naljepnicu o europskom propisu o označavanju pneumatika – kategorizacija:
1. razina otpora kotrljanja (od A do D),
2. razina držanja na mokrom (od A do C),
3. razina vanjske buke koju emitiraju pneumatici – dvije crtice</t>
  </si>
  <si>
    <t>Slika 1.</t>
  </si>
  <si>
    <t>Slika 2.</t>
  </si>
  <si>
    <t>Proizvođač</t>
  </si>
  <si>
    <t>Red.
broj</t>
  </si>
  <si>
    <t>UKUPNO</t>
  </si>
  <si>
    <t>PDV 25%</t>
  </si>
  <si>
    <t>UKUPNO SA PDV-OM</t>
  </si>
  <si>
    <t>215/70 R 15</t>
  </si>
  <si>
    <t>109/107 S</t>
  </si>
  <si>
    <t>205/65 R 16 C</t>
  </si>
  <si>
    <t>156/152</t>
  </si>
  <si>
    <t>Auto gume za vozila</t>
  </si>
  <si>
    <t>Ukupno
(6*7)</t>
  </si>
  <si>
    <t>Ukupno
(7*8)</t>
  </si>
  <si>
    <t>2024. godine</t>
  </si>
  <si>
    <t>215/ 75 R 16</t>
  </si>
  <si>
    <t>225/ 75 R 16</t>
  </si>
  <si>
    <t>Broj: BN-17-2024/K</t>
  </si>
  <si>
    <t xml:space="preserve">Ukupno N3 kategorija   </t>
  </si>
  <si>
    <t xml:space="preserve">Ukupno N1 kategorija   </t>
  </si>
  <si>
    <t xml:space="preserve">Ukupno M1 kategorija   </t>
  </si>
  <si>
    <t xml:space="preserve">Ukupno O2 kategorija   </t>
  </si>
  <si>
    <t xml:space="preserve">Ukupno O1 kategorija   </t>
  </si>
  <si>
    <t xml:space="preserve">Ukupno Gume za traktor na kotačima  </t>
  </si>
  <si>
    <t>TROŠKOVNIK</t>
  </si>
  <si>
    <t>Profili guma za pogonske osovine vozila N3 kategorije
moraju biti konstruirani tako da zadovolje sljedeće uvjete:
1. rad u teškim radnim uvjetima,
2. visoka razina samoočišćenja od blata, snijega i kamenja,
3. velika otpornost i čvrstoća na otkidanje, zakidanje, proboje i posjekotine
Traženi profili: slika 1/ slika 2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</si>
</sst>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left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right" vertical="center"/>
    </xf>
    <xf numFmtId="0" fontId="3" fillId="4" borderId="39" xfId="0" applyFont="1" applyFill="1" applyBorder="1" applyAlignment="1">
      <alignment horizontal="right" vertical="center"/>
    </xf>
    <xf numFmtId="0" fontId="3" fillId="4" borderId="4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571500</xdr:colOff>
      <xdr:row>3</xdr:row>
      <xdr:rowOff>123825</xdr:rowOff>
    </xdr:to>
    <xdr:pic>
      <xdr:nvPicPr>
        <xdr:cNvPr id="2" name="Slika 1" descr="Komunalac d.o.o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857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1819275</xdr:colOff>
      <xdr:row>28</xdr:row>
      <xdr:rowOff>104775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43475"/>
          <a:ext cx="1819275" cy="3152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2533650</xdr:colOff>
      <xdr:row>13</xdr:row>
      <xdr:rowOff>19050</xdr:rowOff>
    </xdr:from>
    <xdr:to>
      <xdr:col>1</xdr:col>
      <xdr:colOff>4733925</xdr:colOff>
      <xdr:row>20</xdr:row>
      <xdr:rowOff>179705</xdr:rowOff>
    </xdr:to>
    <xdr:pic>
      <xdr:nvPicPr>
        <xdr:cNvPr id="3" name="Slika 2" descr="lmcr_l28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3851"/>
        <a:stretch>
          <a:fillRect/>
        </a:stretch>
      </xdr:blipFill>
      <xdr:spPr>
        <a:xfrm>
          <a:off x="3143250" y="5153025"/>
          <a:ext cx="2200275" cy="1494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76"/>
  <sheetViews>
    <sheetView showZeros="0" tabSelected="1" topLeftCell="A55" zoomScaleNormal="100" workbookViewId="0">
      <selection activeCell="C67" sqref="C67"/>
    </sheetView>
  </sheetViews>
  <sheetFormatPr defaultRowHeight="15" x14ac:dyDescent="0.25"/>
  <cols>
    <col min="1" max="1" width="5" customWidth="1"/>
    <col min="2" max="2" width="15.140625" customWidth="1"/>
    <col min="3" max="3" width="10.140625" customWidth="1"/>
    <col min="4" max="4" width="23.140625" customWidth="1"/>
    <col min="6" max="6" width="15" style="12" customWidth="1"/>
    <col min="7" max="7" width="9.7109375" style="12" customWidth="1"/>
    <col min="8" max="8" width="10.5703125" style="12" customWidth="1"/>
    <col min="9" max="9" width="12.5703125" style="12" customWidth="1"/>
    <col min="10" max="10" width="19.85546875" style="12" customWidth="1"/>
  </cols>
  <sheetData>
    <row r="5" spans="1:10" x14ac:dyDescent="0.25">
      <c r="A5" s="40" t="s">
        <v>75</v>
      </c>
    </row>
    <row r="6" spans="1:10" ht="15.75" x14ac:dyDescent="0.25">
      <c r="D6" s="86" t="s">
        <v>82</v>
      </c>
      <c r="E6" s="86"/>
      <c r="F6" s="86"/>
    </row>
    <row r="7" spans="1:10" ht="15.75" x14ac:dyDescent="0.25">
      <c r="D7" s="86" t="s">
        <v>69</v>
      </c>
      <c r="E7" s="86"/>
      <c r="F7" s="86"/>
    </row>
    <row r="9" spans="1:10" x14ac:dyDescent="0.25">
      <c r="A9" s="41" t="s">
        <v>0</v>
      </c>
      <c r="B9" s="41"/>
      <c r="C9" s="41"/>
      <c r="D9" s="41"/>
      <c r="H9" s="45"/>
      <c r="I9" s="45"/>
    </row>
    <row r="10" spans="1:10" s="40" customFormat="1" ht="33.75" customHeight="1" x14ac:dyDescent="0.25">
      <c r="A10" s="122" t="s">
        <v>61</v>
      </c>
      <c r="B10" s="123" t="s">
        <v>1</v>
      </c>
      <c r="C10" s="123" t="s">
        <v>5</v>
      </c>
      <c r="D10" s="122" t="s">
        <v>6</v>
      </c>
      <c r="E10" s="122" t="s">
        <v>9</v>
      </c>
      <c r="F10" s="122" t="s">
        <v>10</v>
      </c>
      <c r="G10" s="124" t="s">
        <v>38</v>
      </c>
      <c r="H10" s="125"/>
      <c r="I10" s="126" t="s">
        <v>70</v>
      </c>
      <c r="J10" s="122" t="s">
        <v>60</v>
      </c>
    </row>
    <row r="11" spans="1:10" x14ac:dyDescent="0.25">
      <c r="A11" s="2">
        <v>1</v>
      </c>
      <c r="B11" s="14">
        <v>2</v>
      </c>
      <c r="C11" s="14">
        <v>3</v>
      </c>
      <c r="D11" s="2">
        <v>4</v>
      </c>
      <c r="E11" s="14">
        <v>5</v>
      </c>
      <c r="F11" s="7">
        <v>6</v>
      </c>
      <c r="G11" s="106">
        <v>7</v>
      </c>
      <c r="H11" s="107"/>
      <c r="I11" s="20">
        <v>8</v>
      </c>
      <c r="J11" s="8">
        <v>9</v>
      </c>
    </row>
    <row r="12" spans="1:10" x14ac:dyDescent="0.25">
      <c r="A12" s="90">
        <v>1</v>
      </c>
      <c r="B12" s="108" t="s">
        <v>2</v>
      </c>
      <c r="C12" s="88">
        <v>25000</v>
      </c>
      <c r="D12" s="9" t="s">
        <v>12</v>
      </c>
      <c r="E12" s="15"/>
      <c r="F12" s="15">
        <v>4</v>
      </c>
      <c r="G12" s="109"/>
      <c r="H12" s="110"/>
      <c r="I12" s="46">
        <f>F12*G12</f>
        <v>0</v>
      </c>
      <c r="J12" s="15"/>
    </row>
    <row r="13" spans="1:10" x14ac:dyDescent="0.25">
      <c r="A13" s="91"/>
      <c r="B13" s="97"/>
      <c r="C13" s="89"/>
      <c r="D13" s="9" t="s">
        <v>11</v>
      </c>
      <c r="E13" s="15"/>
      <c r="F13" s="15">
        <v>4</v>
      </c>
      <c r="G13" s="109"/>
      <c r="H13" s="110"/>
      <c r="I13" s="46">
        <f t="shared" ref="I13:I14" si="0">F13*G13</f>
        <v>0</v>
      </c>
      <c r="J13" s="15"/>
    </row>
    <row r="14" spans="1:10" ht="15.75" thickBot="1" x14ac:dyDescent="0.3">
      <c r="A14" s="82"/>
      <c r="B14" s="94"/>
      <c r="C14" s="84"/>
      <c r="D14" s="24" t="s">
        <v>4</v>
      </c>
      <c r="E14" s="25" t="s">
        <v>8</v>
      </c>
      <c r="F14" s="16">
        <v>6</v>
      </c>
      <c r="G14" s="100"/>
      <c r="H14" s="101"/>
      <c r="I14" s="47">
        <f t="shared" si="0"/>
        <v>0</v>
      </c>
      <c r="J14" s="16"/>
    </row>
    <row r="15" spans="1:10" x14ac:dyDescent="0.25">
      <c r="A15" s="81">
        <v>2</v>
      </c>
      <c r="B15" s="97" t="s">
        <v>13</v>
      </c>
      <c r="C15" s="83">
        <v>19000</v>
      </c>
      <c r="D15" s="48" t="s">
        <v>3</v>
      </c>
      <c r="E15" s="17"/>
      <c r="F15" s="23">
        <v>4</v>
      </c>
      <c r="G15" s="98"/>
      <c r="H15" s="99"/>
      <c r="I15" s="49">
        <f t="shared" ref="I15:I18" si="1">F15*G15</f>
        <v>0</v>
      </c>
      <c r="J15" s="23"/>
    </row>
    <row r="16" spans="1:10" ht="15.75" thickBot="1" x14ac:dyDescent="0.3">
      <c r="A16" s="82"/>
      <c r="B16" s="97"/>
      <c r="C16" s="84"/>
      <c r="D16" s="24" t="s">
        <v>4</v>
      </c>
      <c r="E16" s="25" t="s">
        <v>8</v>
      </c>
      <c r="F16" s="16">
        <v>6</v>
      </c>
      <c r="G16" s="100"/>
      <c r="H16" s="101"/>
      <c r="I16" s="50">
        <f t="shared" si="1"/>
        <v>0</v>
      </c>
      <c r="J16" s="25"/>
    </row>
    <row r="17" spans="1:10" x14ac:dyDescent="0.25">
      <c r="A17" s="111">
        <v>3</v>
      </c>
      <c r="B17" s="115" t="s">
        <v>33</v>
      </c>
      <c r="C17" s="113">
        <v>18000</v>
      </c>
      <c r="D17" s="48" t="s">
        <v>3</v>
      </c>
      <c r="E17" s="17"/>
      <c r="F17" s="23">
        <v>2</v>
      </c>
      <c r="G17" s="98"/>
      <c r="H17" s="99"/>
      <c r="I17" s="51">
        <f t="shared" si="1"/>
        <v>0</v>
      </c>
      <c r="J17" s="17"/>
    </row>
    <row r="18" spans="1:10" ht="15.75" thickBot="1" x14ac:dyDescent="0.3">
      <c r="A18" s="112"/>
      <c r="B18" s="116"/>
      <c r="C18" s="114"/>
      <c r="D18" s="24" t="s">
        <v>4</v>
      </c>
      <c r="E18" s="25" t="s">
        <v>8</v>
      </c>
      <c r="F18" s="25">
        <v>2</v>
      </c>
      <c r="G18" s="100"/>
      <c r="H18" s="101"/>
      <c r="I18" s="47">
        <f t="shared" si="1"/>
        <v>0</v>
      </c>
      <c r="J18" s="25"/>
    </row>
    <row r="19" spans="1:10" ht="15.75" thickBot="1" x14ac:dyDescent="0.3">
      <c r="A19" s="119" t="s">
        <v>76</v>
      </c>
      <c r="B19" s="120"/>
      <c r="C19" s="120"/>
      <c r="D19" s="120"/>
      <c r="E19" s="120"/>
      <c r="F19" s="120"/>
      <c r="G19" s="120"/>
      <c r="H19" s="121"/>
      <c r="I19" s="118">
        <f>SUM(I12:I18)</f>
        <v>0</v>
      </c>
      <c r="J19" s="117"/>
    </row>
    <row r="20" spans="1:10" x14ac:dyDescent="0.25">
      <c r="H20" s="45"/>
      <c r="I20" s="45"/>
    </row>
    <row r="21" spans="1:10" x14ac:dyDescent="0.25">
      <c r="C21" s="87" t="s">
        <v>39</v>
      </c>
      <c r="D21" s="87"/>
      <c r="E21" s="87" t="s">
        <v>68</v>
      </c>
      <c r="F21" s="87"/>
      <c r="H21" s="45"/>
      <c r="I21" s="45"/>
    </row>
    <row r="22" spans="1:10" x14ac:dyDescent="0.25">
      <c r="B22" s="52"/>
      <c r="C22" s="87" t="s">
        <v>40</v>
      </c>
      <c r="D22" s="87"/>
      <c r="E22" s="87" t="s">
        <v>41</v>
      </c>
      <c r="F22" s="87"/>
      <c r="H22" s="45"/>
      <c r="I22" s="45"/>
    </row>
    <row r="23" spans="1:10" x14ac:dyDescent="0.25">
      <c r="B23" s="52"/>
      <c r="C23" s="87" t="s">
        <v>42</v>
      </c>
      <c r="D23" s="87"/>
      <c r="E23" s="87" t="s">
        <v>72</v>
      </c>
      <c r="F23" s="87"/>
      <c r="H23" s="45"/>
      <c r="I23" s="45"/>
    </row>
    <row r="24" spans="1:10" x14ac:dyDescent="0.25">
      <c r="B24" s="52"/>
      <c r="C24" s="52"/>
      <c r="H24" s="45"/>
      <c r="I24" s="45"/>
    </row>
    <row r="25" spans="1:10" x14ac:dyDescent="0.25">
      <c r="A25" s="41" t="s">
        <v>14</v>
      </c>
      <c r="B25" s="41"/>
      <c r="C25" s="41"/>
      <c r="D25" s="41"/>
      <c r="H25" s="45"/>
      <c r="I25" s="45"/>
    </row>
    <row r="26" spans="1:10" s="40" customFormat="1" ht="42.75" customHeight="1" x14ac:dyDescent="0.25">
      <c r="A26" s="122" t="s">
        <v>61</v>
      </c>
      <c r="B26" s="123" t="s">
        <v>1</v>
      </c>
      <c r="C26" s="123" t="s">
        <v>5</v>
      </c>
      <c r="D26" s="122" t="s">
        <v>6</v>
      </c>
      <c r="E26" s="122" t="s">
        <v>9</v>
      </c>
      <c r="F26" s="123" t="s">
        <v>7</v>
      </c>
      <c r="G26" s="122" t="s">
        <v>10</v>
      </c>
      <c r="H26" s="127" t="s">
        <v>38</v>
      </c>
      <c r="I26" s="127" t="s">
        <v>71</v>
      </c>
      <c r="J26" s="122" t="s">
        <v>60</v>
      </c>
    </row>
    <row r="27" spans="1:10" x14ac:dyDescent="0.25">
      <c r="A27" s="2">
        <v>1</v>
      </c>
      <c r="B27" s="14">
        <v>2</v>
      </c>
      <c r="C27" s="14">
        <v>3</v>
      </c>
      <c r="D27" s="2">
        <v>4</v>
      </c>
      <c r="E27" s="14">
        <v>5</v>
      </c>
      <c r="F27" s="21">
        <v>6</v>
      </c>
      <c r="G27" s="7">
        <v>7</v>
      </c>
      <c r="H27" s="22">
        <v>8</v>
      </c>
      <c r="I27" s="22">
        <v>9</v>
      </c>
      <c r="J27" s="8">
        <v>10</v>
      </c>
    </row>
    <row r="28" spans="1:10" ht="15.75" thickBot="1" x14ac:dyDescent="0.3">
      <c r="A28" s="16">
        <v>1</v>
      </c>
      <c r="B28" s="16" t="s">
        <v>15</v>
      </c>
      <c r="C28" s="42">
        <v>2680</v>
      </c>
      <c r="D28" s="16"/>
      <c r="E28" s="16" t="s">
        <v>8</v>
      </c>
      <c r="F28" s="16" t="s">
        <v>43</v>
      </c>
      <c r="G28" s="16">
        <v>1</v>
      </c>
      <c r="H28" s="53"/>
      <c r="I28" s="50">
        <f>G28*H28</f>
        <v>0</v>
      </c>
      <c r="J28" s="16"/>
    </row>
    <row r="29" spans="1:10" x14ac:dyDescent="0.25">
      <c r="A29" s="79">
        <v>2</v>
      </c>
      <c r="B29" s="81" t="s">
        <v>44</v>
      </c>
      <c r="C29" s="83">
        <v>2700</v>
      </c>
      <c r="D29" s="23"/>
      <c r="E29" s="93" t="s">
        <v>17</v>
      </c>
      <c r="F29" s="23" t="s">
        <v>46</v>
      </c>
      <c r="G29" s="81">
        <v>4</v>
      </c>
      <c r="H29" s="102"/>
      <c r="I29" s="102">
        <f>G29*H29</f>
        <v>0</v>
      </c>
      <c r="J29" s="104"/>
    </row>
    <row r="30" spans="1:10" ht="15.75" thickBot="1" x14ac:dyDescent="0.3">
      <c r="A30" s="80"/>
      <c r="B30" s="82"/>
      <c r="C30" s="84"/>
      <c r="D30" s="25"/>
      <c r="E30" s="94"/>
      <c r="F30" s="25"/>
      <c r="G30" s="82"/>
      <c r="H30" s="103"/>
      <c r="I30" s="103"/>
      <c r="J30" s="105"/>
    </row>
    <row r="31" spans="1:10" x14ac:dyDescent="0.25">
      <c r="A31" s="81">
        <v>3</v>
      </c>
      <c r="B31" s="95" t="s">
        <v>65</v>
      </c>
      <c r="C31" s="83">
        <v>3300</v>
      </c>
      <c r="D31" s="17"/>
      <c r="E31" s="17" t="s">
        <v>18</v>
      </c>
      <c r="F31" s="17" t="s">
        <v>66</v>
      </c>
      <c r="G31" s="17">
        <v>1</v>
      </c>
      <c r="H31" s="49"/>
      <c r="I31" s="49">
        <f t="shared" ref="I31:I36" si="2">G31*H31</f>
        <v>0</v>
      </c>
      <c r="J31" s="17"/>
    </row>
    <row r="32" spans="1:10" ht="30.75" thickBot="1" x14ac:dyDescent="0.3">
      <c r="A32" s="82"/>
      <c r="B32" s="90"/>
      <c r="C32" s="84"/>
      <c r="D32" s="16"/>
      <c r="E32" s="54" t="s">
        <v>17</v>
      </c>
      <c r="F32" s="16"/>
      <c r="G32" s="16">
        <v>1</v>
      </c>
      <c r="H32" s="50"/>
      <c r="I32" s="50">
        <f t="shared" si="2"/>
        <v>0</v>
      </c>
      <c r="J32" s="16"/>
    </row>
    <row r="33" spans="1:10" x14ac:dyDescent="0.25">
      <c r="A33" s="79">
        <v>4</v>
      </c>
      <c r="B33" s="81" t="s">
        <v>16</v>
      </c>
      <c r="C33" s="83">
        <v>1944</v>
      </c>
      <c r="D33" s="31" t="s">
        <v>47</v>
      </c>
      <c r="E33" s="23" t="s">
        <v>45</v>
      </c>
      <c r="F33" s="23" t="s">
        <v>19</v>
      </c>
      <c r="G33" s="23">
        <v>2</v>
      </c>
      <c r="H33" s="55"/>
      <c r="I33" s="51">
        <f t="shared" si="2"/>
        <v>0</v>
      </c>
      <c r="J33" s="56"/>
    </row>
    <row r="34" spans="1:10" ht="30" x14ac:dyDescent="0.25">
      <c r="A34" s="85"/>
      <c r="B34" s="91"/>
      <c r="C34" s="89"/>
      <c r="D34" s="10" t="s">
        <v>48</v>
      </c>
      <c r="E34" s="54" t="s">
        <v>17</v>
      </c>
      <c r="F34" s="76"/>
      <c r="G34" s="16">
        <v>2</v>
      </c>
      <c r="H34" s="53"/>
      <c r="I34" s="50">
        <f t="shared" si="2"/>
        <v>0</v>
      </c>
      <c r="J34" s="68"/>
    </row>
    <row r="35" spans="1:10" ht="30" x14ac:dyDescent="0.25">
      <c r="A35" s="15">
        <v>5</v>
      </c>
      <c r="B35" s="15" t="s">
        <v>73</v>
      </c>
      <c r="C35" s="75">
        <v>3500</v>
      </c>
      <c r="D35" s="11"/>
      <c r="E35" s="77" t="s">
        <v>17</v>
      </c>
      <c r="F35" s="77"/>
      <c r="G35" s="15">
        <v>4</v>
      </c>
      <c r="H35" s="78"/>
      <c r="I35" s="78">
        <f t="shared" si="2"/>
        <v>0</v>
      </c>
      <c r="J35" s="15"/>
    </row>
    <row r="36" spans="1:10" ht="30.75" thickBot="1" x14ac:dyDescent="0.3">
      <c r="A36" s="15">
        <v>6</v>
      </c>
      <c r="B36" s="15" t="s">
        <v>74</v>
      </c>
      <c r="C36" s="75">
        <v>3500</v>
      </c>
      <c r="D36" s="11"/>
      <c r="E36" s="77" t="s">
        <v>17</v>
      </c>
      <c r="F36" s="77"/>
      <c r="G36" s="15">
        <v>4</v>
      </c>
      <c r="H36" s="78"/>
      <c r="I36" s="78">
        <f t="shared" si="2"/>
        <v>0</v>
      </c>
      <c r="J36" s="15"/>
    </row>
    <row r="37" spans="1:10" ht="15.75" thickBot="1" x14ac:dyDescent="0.3">
      <c r="A37" s="119" t="s">
        <v>77</v>
      </c>
      <c r="B37" s="120"/>
      <c r="C37" s="120"/>
      <c r="D37" s="120"/>
      <c r="E37" s="120"/>
      <c r="F37" s="120"/>
      <c r="G37" s="120"/>
      <c r="H37" s="121"/>
      <c r="I37" s="118">
        <f>SUM(I28:I36)</f>
        <v>0</v>
      </c>
      <c r="J37" s="117"/>
    </row>
    <row r="38" spans="1:10" x14ac:dyDescent="0.25">
      <c r="H38" s="45"/>
      <c r="I38" s="45"/>
    </row>
    <row r="39" spans="1:10" x14ac:dyDescent="0.25">
      <c r="A39" s="41" t="s">
        <v>20</v>
      </c>
      <c r="B39" s="41"/>
      <c r="C39" s="41"/>
      <c r="D39" s="41"/>
      <c r="H39" s="45"/>
      <c r="I39" s="45"/>
    </row>
    <row r="40" spans="1:10" s="40" customFormat="1" ht="47.25" customHeight="1" x14ac:dyDescent="0.25">
      <c r="A40" s="122" t="s">
        <v>61</v>
      </c>
      <c r="B40" s="123" t="s">
        <v>1</v>
      </c>
      <c r="C40" s="123" t="s">
        <v>5</v>
      </c>
      <c r="D40" s="122" t="s">
        <v>6</v>
      </c>
      <c r="E40" s="122" t="s">
        <v>9</v>
      </c>
      <c r="F40" s="123" t="s">
        <v>7</v>
      </c>
      <c r="G40" s="122" t="s">
        <v>10</v>
      </c>
      <c r="H40" s="127" t="s">
        <v>38</v>
      </c>
      <c r="I40" s="127" t="s">
        <v>71</v>
      </c>
      <c r="J40" s="122" t="s">
        <v>60</v>
      </c>
    </row>
    <row r="41" spans="1:10" ht="15.75" thickBot="1" x14ac:dyDescent="0.3">
      <c r="A41" s="2">
        <v>1</v>
      </c>
      <c r="B41" s="14">
        <v>2</v>
      </c>
      <c r="C41" s="14">
        <v>3</v>
      </c>
      <c r="D41" s="2">
        <v>4</v>
      </c>
      <c r="E41" s="14">
        <v>5</v>
      </c>
      <c r="F41" s="21">
        <v>6</v>
      </c>
      <c r="G41" s="7">
        <v>7</v>
      </c>
      <c r="H41" s="22">
        <v>8</v>
      </c>
      <c r="I41" s="22">
        <v>9</v>
      </c>
      <c r="J41" s="8">
        <v>10</v>
      </c>
    </row>
    <row r="42" spans="1:10" ht="15.75" thickBot="1" x14ac:dyDescent="0.3">
      <c r="A42" s="35">
        <v>1</v>
      </c>
      <c r="B42" s="33" t="s">
        <v>25</v>
      </c>
      <c r="C42" s="36">
        <v>2960</v>
      </c>
      <c r="D42" s="37"/>
      <c r="E42" s="33" t="s">
        <v>8</v>
      </c>
      <c r="F42" s="33" t="s">
        <v>27</v>
      </c>
      <c r="G42" s="33">
        <v>4</v>
      </c>
      <c r="H42" s="60"/>
      <c r="I42" s="61">
        <f t="shared" ref="I42:I51" si="3">G42*H42</f>
        <v>0</v>
      </c>
      <c r="J42" s="62"/>
    </row>
    <row r="43" spans="1:10" x14ac:dyDescent="0.25">
      <c r="A43" s="79">
        <v>2</v>
      </c>
      <c r="B43" s="81" t="s">
        <v>26</v>
      </c>
      <c r="C43" s="83">
        <v>1860</v>
      </c>
      <c r="D43" s="63" t="s">
        <v>34</v>
      </c>
      <c r="E43" s="23" t="s">
        <v>45</v>
      </c>
      <c r="F43" s="23" t="s">
        <v>28</v>
      </c>
      <c r="G43" s="23">
        <v>1</v>
      </c>
      <c r="H43" s="55"/>
      <c r="I43" s="51">
        <f t="shared" si="3"/>
        <v>0</v>
      </c>
      <c r="J43" s="56"/>
    </row>
    <row r="44" spans="1:10" ht="30.75" thickBot="1" x14ac:dyDescent="0.3">
      <c r="A44" s="80"/>
      <c r="B44" s="82"/>
      <c r="C44" s="84"/>
      <c r="D44" s="64" t="s">
        <v>35</v>
      </c>
      <c r="E44" s="65" t="s">
        <v>17</v>
      </c>
      <c r="F44" s="57"/>
      <c r="G44" s="25">
        <v>1</v>
      </c>
      <c r="H44" s="58"/>
      <c r="I44" s="47">
        <f t="shared" si="3"/>
        <v>0</v>
      </c>
      <c r="J44" s="59"/>
    </row>
    <row r="45" spans="1:10" x14ac:dyDescent="0.25">
      <c r="A45" s="79">
        <v>3</v>
      </c>
      <c r="B45" s="81" t="s">
        <v>24</v>
      </c>
      <c r="C45" s="83">
        <v>1445</v>
      </c>
      <c r="D45" s="31" t="s">
        <v>22</v>
      </c>
      <c r="E45" s="93" t="s">
        <v>17</v>
      </c>
      <c r="F45" s="23" t="s">
        <v>23</v>
      </c>
      <c r="G45" s="23">
        <v>4</v>
      </c>
      <c r="H45" s="55"/>
      <c r="I45" s="51">
        <f t="shared" si="3"/>
        <v>0</v>
      </c>
      <c r="J45" s="56"/>
    </row>
    <row r="46" spans="1:10" ht="15.75" thickBot="1" x14ac:dyDescent="0.3">
      <c r="A46" s="80"/>
      <c r="B46" s="82"/>
      <c r="C46" s="84"/>
      <c r="D46" s="34" t="s">
        <v>37</v>
      </c>
      <c r="E46" s="94"/>
      <c r="F46" s="25"/>
      <c r="G46" s="25">
        <v>4</v>
      </c>
      <c r="H46" s="58"/>
      <c r="I46" s="47">
        <f t="shared" si="3"/>
        <v>0</v>
      </c>
      <c r="J46" s="59"/>
    </row>
    <row r="47" spans="1:10" x14ac:dyDescent="0.25">
      <c r="A47" s="79">
        <v>4</v>
      </c>
      <c r="B47" s="81" t="s">
        <v>21</v>
      </c>
      <c r="C47" s="83">
        <v>1445</v>
      </c>
      <c r="D47" s="30" t="s">
        <v>22</v>
      </c>
      <c r="E47" s="17" t="s">
        <v>18</v>
      </c>
      <c r="F47" s="17" t="s">
        <v>23</v>
      </c>
      <c r="G47" s="17">
        <v>4</v>
      </c>
      <c r="H47" s="66"/>
      <c r="I47" s="49">
        <f t="shared" si="3"/>
        <v>0</v>
      </c>
      <c r="J47" s="67"/>
    </row>
    <row r="48" spans="1:10" ht="15.75" thickBot="1" x14ac:dyDescent="0.3">
      <c r="A48" s="80"/>
      <c r="B48" s="82"/>
      <c r="C48" s="84"/>
      <c r="D48" s="10" t="s">
        <v>36</v>
      </c>
      <c r="E48" s="16"/>
      <c r="F48" s="16"/>
      <c r="G48" s="16">
        <v>4</v>
      </c>
      <c r="H48" s="53"/>
      <c r="I48" s="50">
        <f t="shared" si="3"/>
        <v>0</v>
      </c>
      <c r="J48" s="68"/>
    </row>
    <row r="49" spans="1:10" ht="30.75" thickBot="1" x14ac:dyDescent="0.3">
      <c r="A49" s="27">
        <v>5</v>
      </c>
      <c r="B49" s="28" t="s">
        <v>21</v>
      </c>
      <c r="C49" s="28">
        <v>875</v>
      </c>
      <c r="D49" s="28"/>
      <c r="E49" s="69" t="s">
        <v>17</v>
      </c>
      <c r="F49" s="28" t="s">
        <v>23</v>
      </c>
      <c r="G49" s="28">
        <v>2</v>
      </c>
      <c r="H49" s="70"/>
      <c r="I49" s="70">
        <f t="shared" si="3"/>
        <v>0</v>
      </c>
      <c r="J49" s="71"/>
    </row>
    <row r="50" spans="1:10" x14ac:dyDescent="0.25">
      <c r="A50" s="79">
        <v>6</v>
      </c>
      <c r="B50" s="95" t="s">
        <v>67</v>
      </c>
      <c r="C50" s="81">
        <v>2940</v>
      </c>
      <c r="D50" s="17"/>
      <c r="E50" s="43" t="s">
        <v>18</v>
      </c>
      <c r="F50" s="17"/>
      <c r="G50" s="17">
        <v>1</v>
      </c>
      <c r="H50" s="49"/>
      <c r="I50" s="49">
        <f t="shared" si="3"/>
        <v>0</v>
      </c>
      <c r="J50" s="67"/>
    </row>
    <row r="51" spans="1:10" ht="30.75" thickBot="1" x14ac:dyDescent="0.3">
      <c r="A51" s="80"/>
      <c r="B51" s="96"/>
      <c r="C51" s="82"/>
      <c r="D51" s="26"/>
      <c r="E51" s="44" t="s">
        <v>17</v>
      </c>
      <c r="F51" s="25"/>
      <c r="G51" s="25">
        <v>1</v>
      </c>
      <c r="H51" s="47"/>
      <c r="I51" s="47">
        <f t="shared" si="3"/>
        <v>0</v>
      </c>
      <c r="J51" s="59"/>
    </row>
    <row r="52" spans="1:10" ht="15.75" thickBot="1" x14ac:dyDescent="0.3">
      <c r="A52" s="119" t="s">
        <v>78</v>
      </c>
      <c r="B52" s="120"/>
      <c r="C52" s="120"/>
      <c r="D52" s="120"/>
      <c r="E52" s="120"/>
      <c r="F52" s="120"/>
      <c r="G52" s="120"/>
      <c r="H52" s="121"/>
      <c r="I52" s="118">
        <f>SUM(I42:I51)</f>
        <v>0</v>
      </c>
      <c r="J52" s="117"/>
    </row>
    <row r="53" spans="1:10" x14ac:dyDescent="0.25">
      <c r="H53" s="45"/>
      <c r="I53" s="45"/>
    </row>
    <row r="54" spans="1:10" x14ac:dyDescent="0.25">
      <c r="A54" s="41" t="s">
        <v>29</v>
      </c>
      <c r="B54" s="41"/>
      <c r="C54" s="41"/>
      <c r="D54" s="41"/>
      <c r="H54" s="45"/>
      <c r="I54" s="45"/>
    </row>
    <row r="55" spans="1:10" s="40" customFormat="1" ht="42" customHeight="1" x14ac:dyDescent="0.25">
      <c r="A55" s="122" t="s">
        <v>61</v>
      </c>
      <c r="B55" s="123" t="s">
        <v>1</v>
      </c>
      <c r="C55" s="123" t="s">
        <v>5</v>
      </c>
      <c r="D55" s="122" t="s">
        <v>6</v>
      </c>
      <c r="E55" s="122" t="s">
        <v>9</v>
      </c>
      <c r="F55" s="123" t="s">
        <v>7</v>
      </c>
      <c r="G55" s="122" t="s">
        <v>10</v>
      </c>
      <c r="H55" s="127" t="s">
        <v>38</v>
      </c>
      <c r="I55" s="127" t="s">
        <v>71</v>
      </c>
      <c r="J55" s="122" t="s">
        <v>60</v>
      </c>
    </row>
    <row r="56" spans="1:10" ht="15.75" thickBot="1" x14ac:dyDescent="0.3">
      <c r="A56" s="2">
        <v>1</v>
      </c>
      <c r="B56" s="14">
        <v>2</v>
      </c>
      <c r="C56" s="14">
        <v>3</v>
      </c>
      <c r="D56" s="2">
        <v>4</v>
      </c>
      <c r="E56" s="14">
        <v>5</v>
      </c>
      <c r="F56" s="21">
        <v>6</v>
      </c>
      <c r="G56" s="7">
        <v>7</v>
      </c>
      <c r="H56" s="22">
        <v>8</v>
      </c>
      <c r="I56" s="22">
        <v>9</v>
      </c>
      <c r="J56" s="8">
        <v>10</v>
      </c>
    </row>
    <row r="57" spans="1:10" ht="15.75" thickBot="1" x14ac:dyDescent="0.3">
      <c r="A57" s="27">
        <v>1</v>
      </c>
      <c r="B57" s="28" t="s">
        <v>49</v>
      </c>
      <c r="C57" s="29">
        <v>1966</v>
      </c>
      <c r="D57" s="72">
        <v>1034</v>
      </c>
      <c r="E57" s="28"/>
      <c r="F57" s="28" t="s">
        <v>50</v>
      </c>
      <c r="G57" s="28">
        <v>1</v>
      </c>
      <c r="H57" s="70"/>
      <c r="I57" s="70">
        <f>G57*H57</f>
        <v>0</v>
      </c>
      <c r="J57" s="71"/>
    </row>
    <row r="58" spans="1:10" ht="15.75" thickBot="1" x14ac:dyDescent="0.3">
      <c r="A58" s="119" t="s">
        <v>79</v>
      </c>
      <c r="B58" s="120"/>
      <c r="C58" s="120"/>
      <c r="D58" s="120"/>
      <c r="E58" s="120"/>
      <c r="F58" s="120"/>
      <c r="G58" s="120"/>
      <c r="H58" s="121"/>
      <c r="I58" s="118">
        <f>SUM(I57)</f>
        <v>0</v>
      </c>
      <c r="J58" s="117"/>
    </row>
    <row r="59" spans="1:10" x14ac:dyDescent="0.25">
      <c r="A59" s="12"/>
      <c r="B59" s="12"/>
      <c r="C59" s="13"/>
      <c r="D59" s="52"/>
      <c r="E59" s="12"/>
      <c r="H59" s="45"/>
      <c r="I59" s="45"/>
    </row>
    <row r="60" spans="1:10" x14ac:dyDescent="0.25">
      <c r="A60" s="41" t="s">
        <v>53</v>
      </c>
      <c r="B60" s="41"/>
      <c r="C60" s="41"/>
      <c r="D60" s="41"/>
      <c r="H60" s="45"/>
      <c r="I60" s="45"/>
    </row>
    <row r="61" spans="1:10" s="40" customFormat="1" ht="45" x14ac:dyDescent="0.25">
      <c r="A61" s="122" t="s">
        <v>61</v>
      </c>
      <c r="B61" s="123" t="s">
        <v>1</v>
      </c>
      <c r="C61" s="123" t="s">
        <v>5</v>
      </c>
      <c r="D61" s="122" t="s">
        <v>6</v>
      </c>
      <c r="E61" s="122" t="s">
        <v>9</v>
      </c>
      <c r="F61" s="123" t="s">
        <v>7</v>
      </c>
      <c r="G61" s="122" t="s">
        <v>10</v>
      </c>
      <c r="H61" s="127" t="s">
        <v>38</v>
      </c>
      <c r="I61" s="127" t="s">
        <v>71</v>
      </c>
      <c r="J61" s="122" t="s">
        <v>60</v>
      </c>
    </row>
    <row r="62" spans="1:10" ht="15.75" thickBot="1" x14ac:dyDescent="0.3">
      <c r="A62" s="2">
        <v>1</v>
      </c>
      <c r="B62" s="14">
        <v>2</v>
      </c>
      <c r="C62" s="14">
        <v>3</v>
      </c>
      <c r="D62" s="2">
        <v>4</v>
      </c>
      <c r="E62" s="14">
        <v>5</v>
      </c>
      <c r="F62" s="21">
        <v>6</v>
      </c>
      <c r="G62" s="7">
        <v>7</v>
      </c>
      <c r="H62" s="22">
        <v>8</v>
      </c>
      <c r="I62" s="22">
        <v>9</v>
      </c>
      <c r="J62" s="8">
        <v>10</v>
      </c>
    </row>
    <row r="63" spans="1:10" ht="15.75" thickBot="1" x14ac:dyDescent="0.3">
      <c r="A63" s="39">
        <v>1</v>
      </c>
      <c r="B63" s="28" t="s">
        <v>51</v>
      </c>
      <c r="C63" s="29">
        <v>750</v>
      </c>
      <c r="D63" s="38"/>
      <c r="E63" s="28"/>
      <c r="F63" s="28" t="s">
        <v>52</v>
      </c>
      <c r="G63" s="28">
        <v>1</v>
      </c>
      <c r="H63" s="70"/>
      <c r="I63" s="70">
        <f>G63*H63</f>
        <v>0</v>
      </c>
      <c r="J63" s="71"/>
    </row>
    <row r="64" spans="1:10" ht="15.75" thickBot="1" x14ac:dyDescent="0.3">
      <c r="A64" s="119" t="s">
        <v>80</v>
      </c>
      <c r="B64" s="120"/>
      <c r="C64" s="120"/>
      <c r="D64" s="120"/>
      <c r="E64" s="120"/>
      <c r="F64" s="120"/>
      <c r="G64" s="120"/>
      <c r="H64" s="121"/>
      <c r="I64" s="118">
        <f>SUM(I63)</f>
        <v>0</v>
      </c>
      <c r="J64" s="117"/>
    </row>
    <row r="65" spans="1:10" x14ac:dyDescent="0.25">
      <c r="A65" s="12"/>
      <c r="B65" s="12"/>
      <c r="C65" s="13"/>
      <c r="D65" s="52"/>
      <c r="E65" s="12"/>
      <c r="H65" s="45"/>
      <c r="I65" s="45"/>
    </row>
    <row r="66" spans="1:10" x14ac:dyDescent="0.25">
      <c r="A66" s="41" t="s">
        <v>30</v>
      </c>
      <c r="B66" s="41"/>
      <c r="C66" s="41"/>
      <c r="D66" s="41"/>
      <c r="H66" s="45"/>
      <c r="I66" s="45"/>
    </row>
    <row r="67" spans="1:10" s="40" customFormat="1" ht="45" x14ac:dyDescent="0.25">
      <c r="A67" s="122" t="s">
        <v>61</v>
      </c>
      <c r="B67" s="123" t="s">
        <v>1</v>
      </c>
      <c r="C67" s="123" t="s">
        <v>5</v>
      </c>
      <c r="D67" s="122" t="s">
        <v>54</v>
      </c>
      <c r="E67" s="122" t="s">
        <v>9</v>
      </c>
      <c r="F67" s="123" t="s">
        <v>7</v>
      </c>
      <c r="G67" s="122" t="s">
        <v>10</v>
      </c>
      <c r="H67" s="127" t="s">
        <v>38</v>
      </c>
      <c r="I67" s="127" t="s">
        <v>71</v>
      </c>
      <c r="J67" s="122" t="s">
        <v>60</v>
      </c>
    </row>
    <row r="68" spans="1:10" ht="15.75" thickBot="1" x14ac:dyDescent="0.3">
      <c r="A68" s="2">
        <v>1</v>
      </c>
      <c r="B68" s="14">
        <v>2</v>
      </c>
      <c r="C68" s="14">
        <v>3</v>
      </c>
      <c r="D68" s="2">
        <v>4</v>
      </c>
      <c r="E68" s="14">
        <v>5</v>
      </c>
      <c r="F68" s="21">
        <v>6</v>
      </c>
      <c r="G68" s="7">
        <v>7</v>
      </c>
      <c r="H68" s="22">
        <v>8</v>
      </c>
      <c r="I68" s="22">
        <v>9</v>
      </c>
      <c r="J68" s="8">
        <v>10</v>
      </c>
    </row>
    <row r="69" spans="1:10" ht="15.75" thickBot="1" x14ac:dyDescent="0.3">
      <c r="A69" s="27">
        <v>1</v>
      </c>
      <c r="B69" s="28" t="s">
        <v>31</v>
      </c>
      <c r="C69" s="29">
        <v>1300</v>
      </c>
      <c r="D69" s="32">
        <v>30</v>
      </c>
      <c r="E69" s="28"/>
      <c r="F69" s="28"/>
      <c r="G69" s="28">
        <v>2</v>
      </c>
      <c r="H69" s="70"/>
      <c r="I69" s="70">
        <f>G69*H69</f>
        <v>0</v>
      </c>
      <c r="J69" s="71"/>
    </row>
    <row r="70" spans="1:10" ht="15.75" thickBot="1" x14ac:dyDescent="0.3">
      <c r="A70" s="27">
        <v>2</v>
      </c>
      <c r="B70" s="28" t="s">
        <v>32</v>
      </c>
      <c r="C70" s="28">
        <v>970</v>
      </c>
      <c r="D70" s="32">
        <v>18</v>
      </c>
      <c r="E70" s="28"/>
      <c r="F70" s="28"/>
      <c r="G70" s="28">
        <v>2</v>
      </c>
      <c r="H70" s="70"/>
      <c r="I70" s="70">
        <f>G70*H70</f>
        <v>0</v>
      </c>
      <c r="J70" s="71"/>
    </row>
    <row r="71" spans="1:10" ht="15.75" thickBot="1" x14ac:dyDescent="0.3">
      <c r="A71" s="119" t="s">
        <v>81</v>
      </c>
      <c r="B71" s="120"/>
      <c r="C71" s="120"/>
      <c r="D71" s="120"/>
      <c r="E71" s="120"/>
      <c r="F71" s="120"/>
      <c r="G71" s="120"/>
      <c r="H71" s="121"/>
      <c r="I71" s="118">
        <f>SUM(I69:I70)</f>
        <v>0</v>
      </c>
      <c r="J71" s="117"/>
    </row>
    <row r="72" spans="1:10" x14ac:dyDescent="0.25">
      <c r="H72" s="45"/>
      <c r="I72" s="45"/>
    </row>
    <row r="73" spans="1:10" x14ac:dyDescent="0.25">
      <c r="F73" s="92" t="s">
        <v>62</v>
      </c>
      <c r="G73" s="92"/>
      <c r="H73" s="92"/>
      <c r="I73" s="73">
        <f>I19+I37+I52+I58+I64+I71</f>
        <v>0</v>
      </c>
      <c r="J73" s="74"/>
    </row>
    <row r="74" spans="1:10" x14ac:dyDescent="0.25">
      <c r="F74" s="92" t="s">
        <v>63</v>
      </c>
      <c r="G74" s="92"/>
      <c r="H74" s="92"/>
      <c r="I74" s="73">
        <f>I73*25%</f>
        <v>0</v>
      </c>
      <c r="J74" s="74"/>
    </row>
    <row r="75" spans="1:10" x14ac:dyDescent="0.25">
      <c r="F75" s="92" t="s">
        <v>64</v>
      </c>
      <c r="G75" s="92"/>
      <c r="H75" s="92"/>
      <c r="I75" s="73">
        <f>SUM(I73:I74)</f>
        <v>0</v>
      </c>
      <c r="J75" s="74"/>
    </row>
    <row r="76" spans="1:10" ht="15.75" x14ac:dyDescent="0.25">
      <c r="A76" s="1"/>
      <c r="B76" s="1"/>
      <c r="C76" s="1"/>
      <c r="D76" s="1"/>
      <c r="E76" s="1"/>
      <c r="F76" s="18"/>
      <c r="G76" s="18"/>
      <c r="H76" s="19"/>
      <c r="I76" s="19"/>
      <c r="J76" s="18"/>
    </row>
  </sheetData>
  <mergeCells count="62">
    <mergeCell ref="A37:H37"/>
    <mergeCell ref="A52:H52"/>
    <mergeCell ref="A58:H58"/>
    <mergeCell ref="A64:H64"/>
    <mergeCell ref="A71:H71"/>
    <mergeCell ref="G10:H10"/>
    <mergeCell ref="G11:H11"/>
    <mergeCell ref="B12:B14"/>
    <mergeCell ref="G12:H12"/>
    <mergeCell ref="G13:H13"/>
    <mergeCell ref="G14:H14"/>
    <mergeCell ref="J29:J30"/>
    <mergeCell ref="H29:H30"/>
    <mergeCell ref="B15:B16"/>
    <mergeCell ref="G15:H15"/>
    <mergeCell ref="G16:H16"/>
    <mergeCell ref="A19:H19"/>
    <mergeCell ref="C33:C34"/>
    <mergeCell ref="B17:B18"/>
    <mergeCell ref="G17:H17"/>
    <mergeCell ref="G18:H18"/>
    <mergeCell ref="I29:I30"/>
    <mergeCell ref="B29:B30"/>
    <mergeCell ref="E29:E30"/>
    <mergeCell ref="G29:G30"/>
    <mergeCell ref="C29:C30"/>
    <mergeCell ref="C31:C32"/>
    <mergeCell ref="F73:H73"/>
    <mergeCell ref="F74:H74"/>
    <mergeCell ref="F75:H75"/>
    <mergeCell ref="E45:E46"/>
    <mergeCell ref="B50:B51"/>
    <mergeCell ref="A50:A51"/>
    <mergeCell ref="C50:C51"/>
    <mergeCell ref="D6:F6"/>
    <mergeCell ref="D7:F7"/>
    <mergeCell ref="E21:F21"/>
    <mergeCell ref="E22:F22"/>
    <mergeCell ref="E23:F23"/>
    <mergeCell ref="C21:D21"/>
    <mergeCell ref="C22:D22"/>
    <mergeCell ref="C23:D23"/>
    <mergeCell ref="C12:C14"/>
    <mergeCell ref="C15:C16"/>
    <mergeCell ref="C17:C18"/>
    <mergeCell ref="A12:A14"/>
    <mergeCell ref="B31:B32"/>
    <mergeCell ref="B33:B34"/>
    <mergeCell ref="A15:A16"/>
    <mergeCell ref="A17:A18"/>
    <mergeCell ref="A29:A30"/>
    <mergeCell ref="A31:A32"/>
    <mergeCell ref="A33:A34"/>
    <mergeCell ref="A43:A44"/>
    <mergeCell ref="B43:B44"/>
    <mergeCell ref="B45:B46"/>
    <mergeCell ref="B47:B48"/>
    <mergeCell ref="C43:C44"/>
    <mergeCell ref="C45:C46"/>
    <mergeCell ref="C47:C48"/>
    <mergeCell ref="A45:A46"/>
    <mergeCell ref="A47:A4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3"/>
  <sheetViews>
    <sheetView workbookViewId="0">
      <selection activeCell="F10" sqref="F10"/>
    </sheetView>
  </sheetViews>
  <sheetFormatPr defaultColWidth="9.140625" defaultRowHeight="15" x14ac:dyDescent="0.25"/>
  <cols>
    <col min="2" max="2" width="71.42578125" customWidth="1"/>
  </cols>
  <sheetData>
    <row r="2" spans="2:3" ht="15.75" x14ac:dyDescent="0.25">
      <c r="B2" s="3" t="s">
        <v>55</v>
      </c>
      <c r="C2" s="3"/>
    </row>
    <row r="4" spans="2:3" ht="63" x14ac:dyDescent="0.25">
      <c r="B4" s="4" t="s">
        <v>56</v>
      </c>
    </row>
    <row r="5" spans="2:3" ht="15.75" x14ac:dyDescent="0.25">
      <c r="B5" s="4"/>
    </row>
    <row r="7" spans="2:3" ht="78.75" x14ac:dyDescent="0.25">
      <c r="B7" s="5" t="s">
        <v>57</v>
      </c>
    </row>
    <row r="8" spans="2:3" ht="15.75" x14ac:dyDescent="0.25">
      <c r="B8" s="4"/>
    </row>
    <row r="10" spans="2:3" ht="110.25" x14ac:dyDescent="0.25">
      <c r="B10" s="5" t="s">
        <v>83</v>
      </c>
    </row>
    <row r="12" spans="2:3" x14ac:dyDescent="0.25">
      <c r="B12" t="s">
        <v>58</v>
      </c>
    </row>
    <row r="13" spans="2:3" x14ac:dyDescent="0.25">
      <c r="B13" s="6" t="s">
        <v>59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Opće karakteristike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Jozo</dc:creator>
  <cp:lastModifiedBy>Komunalac Bjelovar</cp:lastModifiedBy>
  <cp:lastPrinted>2024-05-23T07:22:54Z</cp:lastPrinted>
  <dcterms:created xsi:type="dcterms:W3CDTF">2016-10-30T11:41:13Z</dcterms:created>
  <dcterms:modified xsi:type="dcterms:W3CDTF">2024-05-23T07:23:02Z</dcterms:modified>
</cp:coreProperties>
</file>