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\Desktop\NABAVA 2024\BN-1-2024K Dijelovi i servis teretnih vozila\"/>
    </mc:Choice>
  </mc:AlternateContent>
  <xr:revisionPtr revIDLastSave="0" documentId="13_ncr:1_{E64F6087-02C5-4FC9-B559-D346A94795FB}" xr6:coauthVersionLast="47" xr6:coauthVersionMax="47" xr10:uidLastSave="{00000000-0000-0000-0000-000000000000}"/>
  <bookViews>
    <workbookView xWindow="1905" yWindow="1110" windowWidth="24990" windowHeight="14205" tabRatio="833" activeTab="1" xr2:uid="{00000000-000D-0000-FFFF-FFFF00000000}"/>
  </bookViews>
  <sheets>
    <sheet name="Usluga" sheetId="2" r:id="rId1"/>
    <sheet name="BJ 300 FC" sheetId="1" r:id="rId2"/>
    <sheet name="BJ 973 EA" sheetId="3" r:id="rId3"/>
    <sheet name="BJ 547 EL" sheetId="11" r:id="rId4"/>
    <sheet name="BJ 938 BU" sheetId="12" r:id="rId5"/>
    <sheet name="BJ 257 CZ" sheetId="13" r:id="rId6"/>
    <sheet name="BJ 866 HK" sheetId="14" r:id="rId7"/>
    <sheet name="BJ 305 AN" sheetId="15" r:id="rId8"/>
    <sheet name="BJ 586 FP" sheetId="16" r:id="rId9"/>
    <sheet name="BJ 993 GB" sheetId="17" r:id="rId10"/>
    <sheet name="BJ 135 II" sheetId="21" r:id="rId11"/>
    <sheet name="BJ 485 HV" sheetId="22" r:id="rId12"/>
    <sheet name="UKUPNO" sheetId="2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F3" i="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47" i="22" s="1"/>
  <c r="D20" i="20" s="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47" i="21" s="1"/>
  <c r="D19" i="20" s="1"/>
  <c r="D16" i="20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37" i="12" s="1"/>
  <c r="F46" i="17" l="1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47" i="13" s="1"/>
  <c r="D14" i="20" s="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46" i="1"/>
  <c r="F45" i="1"/>
  <c r="F44" i="1"/>
  <c r="F43" i="1"/>
  <c r="F42" i="1"/>
  <c r="F41" i="1"/>
  <c r="F40" i="1"/>
  <c r="F39" i="1"/>
  <c r="F38" i="1"/>
  <c r="F32" i="1"/>
  <c r="F31" i="1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2" i="15"/>
  <c r="F21" i="15"/>
  <c r="F20" i="15"/>
  <c r="F19" i="15"/>
  <c r="F18" i="15"/>
  <c r="F17" i="15"/>
  <c r="F47" i="3" l="1"/>
  <c r="D11" i="20" s="1"/>
  <c r="F47" i="16"/>
  <c r="D17" i="20" s="1"/>
  <c r="F47" i="14"/>
  <c r="D15" i="20" s="1"/>
  <c r="F47" i="11"/>
  <c r="D12" i="20" s="1"/>
  <c r="F47" i="17"/>
  <c r="D18" i="20" s="1"/>
  <c r="F38" i="15"/>
  <c r="D13" i="20"/>
  <c r="F4" i="2"/>
  <c r="D9" i="20" s="1"/>
  <c r="F37" i="1" l="1"/>
  <c r="F36" i="1"/>
  <c r="F35" i="1"/>
  <c r="F34" i="1"/>
  <c r="F33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47" i="1" l="1"/>
  <c r="D10" i="20" s="1"/>
  <c r="D21" i="20" s="1"/>
</calcChain>
</file>

<file path=xl/sharedStrings.xml><?xml version="1.0" encoding="utf-8"?>
<sst xmlns="http://schemas.openxmlformats.org/spreadsheetml/2006/main" count="1102" uniqueCount="129">
  <si>
    <t>Troškovnik rezervnih djelova za teretna vozila</t>
  </si>
  <si>
    <t>1.</t>
  </si>
  <si>
    <t>Lista troškova</t>
  </si>
  <si>
    <t>Redni       broj</t>
  </si>
  <si>
    <t>Naziv robe</t>
  </si>
  <si>
    <t>Jed. mjere</t>
  </si>
  <si>
    <t>Količina</t>
  </si>
  <si>
    <t>Cijene</t>
  </si>
  <si>
    <t>Vrijednost</t>
  </si>
  <si>
    <t>Disk pločice prednje</t>
  </si>
  <si>
    <t>2.</t>
  </si>
  <si>
    <t>kom</t>
  </si>
  <si>
    <t>3.</t>
  </si>
  <si>
    <t>Sijalice 24V 5W</t>
  </si>
  <si>
    <t>4.</t>
  </si>
  <si>
    <t>5.</t>
  </si>
  <si>
    <t>6.</t>
  </si>
  <si>
    <t>7.</t>
  </si>
  <si>
    <t>8.</t>
  </si>
  <si>
    <t>9.</t>
  </si>
  <si>
    <t>10.</t>
  </si>
  <si>
    <t>11.</t>
  </si>
  <si>
    <t>Sijalica 24V H3</t>
  </si>
  <si>
    <t>12.</t>
  </si>
  <si>
    <t>13.</t>
  </si>
  <si>
    <t>Metlice brisača</t>
  </si>
  <si>
    <t>14.</t>
  </si>
  <si>
    <t>15.</t>
  </si>
  <si>
    <t>16.</t>
  </si>
  <si>
    <t>Filter sušača zraka</t>
  </si>
  <si>
    <t>17.</t>
  </si>
  <si>
    <t>18.</t>
  </si>
  <si>
    <t>19.</t>
  </si>
  <si>
    <t>Sijalica 24V H1</t>
  </si>
  <si>
    <t>20.</t>
  </si>
  <si>
    <t>Filter ulja</t>
  </si>
  <si>
    <t>Filter goriva</t>
  </si>
  <si>
    <t>Ukupno</t>
  </si>
  <si>
    <t>Sijalica 24V H7</t>
  </si>
  <si>
    <t>Disk kočioni prednji</t>
  </si>
  <si>
    <t>Disk pločice zadnje</t>
  </si>
  <si>
    <t>Disk kočioni zadnji</t>
  </si>
  <si>
    <t>Filter separatora goriva</t>
  </si>
  <si>
    <t>Filter kabine</t>
  </si>
  <si>
    <t>Filter zraka motora</t>
  </si>
  <si>
    <t>Krajnik spone</t>
  </si>
  <si>
    <t>Selen balans poluge prednji</t>
  </si>
  <si>
    <t>Selen  balans poluge zadnji</t>
  </si>
  <si>
    <t>red.br.</t>
  </si>
  <si>
    <t>OPIS RADA/USLUGE</t>
  </si>
  <si>
    <t>Jedinica mjere</t>
  </si>
  <si>
    <t>Jedinična cijena bez PDV-a</t>
  </si>
  <si>
    <t>Ukupan iznos bez PDV-a</t>
  </si>
  <si>
    <t>6=4X5</t>
  </si>
  <si>
    <t>SAT</t>
  </si>
  <si>
    <t>UKUPNO:</t>
  </si>
  <si>
    <t>Ukupno: TROŠKOVNIK DIJELOVA + USLUGA</t>
  </si>
  <si>
    <t>Naziv</t>
  </si>
  <si>
    <t>Opis rada/Usluge</t>
  </si>
  <si>
    <t>Obloge kočione zadnje</t>
  </si>
  <si>
    <t>Bubanj kočioni zadnji</t>
  </si>
  <si>
    <t>Obloge kočione prednje</t>
  </si>
  <si>
    <t>Bubanj kočioni prednji</t>
  </si>
  <si>
    <t>AUTOMEHANIČARSKI I ELEKTRIČARSKI RADOVI</t>
  </si>
  <si>
    <t>MAN TGA</t>
  </si>
  <si>
    <t>BJ 300 FC</t>
  </si>
  <si>
    <t>Broj šasije: WMA24SZZ3CW164356</t>
  </si>
  <si>
    <t xml:space="preserve"> MERCEDES AXOR</t>
  </si>
  <si>
    <t>BJ 973 EA</t>
  </si>
  <si>
    <t>Broj šasije: WDB95050112272358</t>
  </si>
  <si>
    <t>MERCEDES 1829 AXOR</t>
  </si>
  <si>
    <t>BJ 547 EL</t>
  </si>
  <si>
    <t>Broj šasije: WDB9525031L437648</t>
  </si>
  <si>
    <t>VW LT</t>
  </si>
  <si>
    <t>BJ 938 BU</t>
  </si>
  <si>
    <t>Broj šasije: WV1ZZZ70ZWH129259</t>
  </si>
  <si>
    <t>MERCEDES 1823 ATEGO</t>
  </si>
  <si>
    <t>BJ 257 CZ</t>
  </si>
  <si>
    <t>Broj šasije: WDB9505011K874428</t>
  </si>
  <si>
    <t>FORD CARGO</t>
  </si>
  <si>
    <t>BJ 866 HK</t>
  </si>
  <si>
    <t>Broj šasije: NM0KKXTP6KHC95691</t>
  </si>
  <si>
    <t>MERCEDES 1314</t>
  </si>
  <si>
    <t>BJ 305 AN</t>
  </si>
  <si>
    <t>Broj šasije: WDB67050932K136534</t>
  </si>
  <si>
    <t>IVECO STRALIS 310</t>
  </si>
  <si>
    <t>BJ 586 FP</t>
  </si>
  <si>
    <t>Broj šasije: WJMA1VNH40C286526</t>
  </si>
  <si>
    <t>DAF</t>
  </si>
  <si>
    <t>BJ 993 GB</t>
  </si>
  <si>
    <t>Broj šasije: XLRAEM4100G057864</t>
  </si>
  <si>
    <t>Sijalice 24V 21W</t>
  </si>
  <si>
    <t>Sijalica 24V 1,2W</t>
  </si>
  <si>
    <t>21.</t>
  </si>
  <si>
    <t>Filter ad-blue</t>
  </si>
  <si>
    <t>22.</t>
  </si>
  <si>
    <t>23.</t>
  </si>
  <si>
    <t>24.</t>
  </si>
  <si>
    <t>25.</t>
  </si>
  <si>
    <t>Spona volana</t>
  </si>
  <si>
    <t>Amortizeri pred.osovine</t>
  </si>
  <si>
    <t>Akumulator motora po specifikaciji</t>
  </si>
  <si>
    <t>26.</t>
  </si>
  <si>
    <t>Glavna spona pred. osovine</t>
  </si>
  <si>
    <t>Amortizeri zad. osovine</t>
  </si>
  <si>
    <t>27.</t>
  </si>
  <si>
    <t>28.</t>
  </si>
  <si>
    <t>29.</t>
  </si>
  <si>
    <t>30.</t>
  </si>
  <si>
    <t>Senzor ABS-a pred/zad</t>
  </si>
  <si>
    <t>Rotir lampa led</t>
  </si>
  <si>
    <t>Gabaritna lampa</t>
  </si>
  <si>
    <t>Bočni žmigavac</t>
  </si>
  <si>
    <t>Ukupno:</t>
  </si>
  <si>
    <t>Sijalice 12V 21W</t>
  </si>
  <si>
    <t>Sijalice 12V 5W</t>
  </si>
  <si>
    <t>Žarulja 12V 1,2W</t>
  </si>
  <si>
    <t>Sijalica 12V H3</t>
  </si>
  <si>
    <t>Sijalica 12V H1</t>
  </si>
  <si>
    <t>Sijalica 12V H7</t>
  </si>
  <si>
    <t>Kugla vilice</t>
  </si>
  <si>
    <t>Krajnik letve volana</t>
  </si>
  <si>
    <t>BJ 135 II</t>
  </si>
  <si>
    <t>BJ 485 HV</t>
  </si>
  <si>
    <t>Iveco 2Y3C AD260SY/PS, 2020. godina</t>
  </si>
  <si>
    <t>Broj šasije: WJME62RSZ0C433889</t>
  </si>
  <si>
    <t>Iveco Eurocargo ML180E, C-477679</t>
  </si>
  <si>
    <t>Broj šasije: ZCFA81TN102698366</t>
  </si>
  <si>
    <t>Rotaciona lampa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</si>
</sst>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_k_n"/>
    <numFmt numFmtId="166" formatCode="#,##0.00\ &quot;kn&quot;"/>
    <numFmt numFmtId="167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2" borderId="1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7" fontId="7" fillId="0" borderId="9" xfId="0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167" fontId="0" fillId="3" borderId="1" xfId="1" applyNumberFormat="1" applyFont="1" applyFill="1" applyBorder="1" applyAlignment="1">
      <alignment horizontal="right"/>
    </xf>
    <xf numFmtId="167" fontId="0" fillId="3" borderId="1" xfId="1" applyNumberFormat="1" applyFont="1" applyFill="1" applyBorder="1"/>
    <xf numFmtId="167" fontId="1" fillId="3" borderId="1" xfId="1" applyNumberFormat="1" applyFont="1" applyFill="1" applyBorder="1"/>
    <xf numFmtId="17" fontId="7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1</xdr:col>
      <xdr:colOff>1986631</xdr:colOff>
      <xdr:row>4</xdr:row>
      <xdr:rowOff>104775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AC3543E-8D1A-4EBF-89EB-086F0EB0F1D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23825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1</xdr:col>
      <xdr:colOff>1996156</xdr:colOff>
      <xdr:row>4</xdr:row>
      <xdr:rowOff>114300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1FC63BC5-63E1-4C7B-9462-FFEC845C4B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3335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workbookViewId="0">
      <selection activeCell="D3" sqref="D3"/>
    </sheetView>
  </sheetViews>
  <sheetFormatPr defaultRowHeight="15" x14ac:dyDescent="0.25"/>
  <cols>
    <col min="1" max="1" width="5" style="2" customWidth="1"/>
    <col min="2" max="2" width="42.5703125" bestFit="1" customWidth="1"/>
    <col min="5" max="5" width="9.5703125" bestFit="1" customWidth="1"/>
    <col min="6" max="6" width="10.42578125" bestFit="1" customWidth="1"/>
    <col min="8" max="8" width="10.85546875" bestFit="1" customWidth="1"/>
  </cols>
  <sheetData>
    <row r="1" spans="1:6" ht="60" x14ac:dyDescent="0.25">
      <c r="A1" s="26" t="s">
        <v>48</v>
      </c>
      <c r="B1" s="19" t="s">
        <v>49</v>
      </c>
      <c r="C1" s="20" t="s">
        <v>50</v>
      </c>
      <c r="D1" s="20" t="s">
        <v>6</v>
      </c>
      <c r="E1" s="20" t="s">
        <v>51</v>
      </c>
      <c r="F1" s="20" t="s">
        <v>52</v>
      </c>
    </row>
    <row r="2" spans="1:6" x14ac:dyDescent="0.25">
      <c r="A2" s="21">
        <v>1</v>
      </c>
      <c r="B2" s="22">
        <v>2</v>
      </c>
      <c r="C2" s="22">
        <v>3</v>
      </c>
      <c r="D2" s="22">
        <v>4</v>
      </c>
      <c r="E2" s="22">
        <v>5</v>
      </c>
      <c r="F2" s="22" t="s">
        <v>53</v>
      </c>
    </row>
    <row r="3" spans="1:6" x14ac:dyDescent="0.25">
      <c r="A3" s="11" t="s">
        <v>1</v>
      </c>
      <c r="B3" s="23" t="s">
        <v>63</v>
      </c>
      <c r="C3" s="24" t="s">
        <v>54</v>
      </c>
      <c r="D3" s="24">
        <v>100</v>
      </c>
      <c r="E3" s="40"/>
      <c r="F3" s="39">
        <f>D3*E3</f>
        <v>0</v>
      </c>
    </row>
    <row r="4" spans="1:6" x14ac:dyDescent="0.25">
      <c r="A4" s="43" t="s">
        <v>55</v>
      </c>
      <c r="B4" s="44"/>
      <c r="C4" s="24"/>
      <c r="D4" s="24"/>
      <c r="E4" s="25"/>
      <c r="F4" s="41">
        <f>SUM(F3:F3)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6:F47"/>
  <sheetViews>
    <sheetView topLeftCell="A19" workbookViewId="0">
      <selection activeCell="F47" sqref="F4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88</v>
      </c>
    </row>
    <row r="11" spans="1:6" x14ac:dyDescent="0.25">
      <c r="A11" s="5"/>
      <c r="B11" s="17" t="s">
        <v>89</v>
      </c>
    </row>
    <row r="13" spans="1:6" x14ac:dyDescent="0.25">
      <c r="A13" s="17"/>
    </row>
    <row r="14" spans="1:6" x14ac:dyDescent="0.25">
      <c r="A14" s="17"/>
      <c r="B14" t="s">
        <v>90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651F-D4FF-433F-BE27-421CA0D1D6FA}">
  <dimension ref="A6:F47"/>
  <sheetViews>
    <sheetView topLeftCell="A22" workbookViewId="0">
      <selection activeCell="B12" sqref="B12"/>
    </sheetView>
  </sheetViews>
  <sheetFormatPr defaultRowHeight="15" x14ac:dyDescent="0.25"/>
  <cols>
    <col min="1" max="1" width="6.5703125" customWidth="1"/>
    <col min="2" max="2" width="31.140625" customWidth="1"/>
    <col min="3" max="3" width="6.85546875" customWidth="1"/>
    <col min="4" max="4" width="10" customWidth="1"/>
    <col min="5" max="5" width="14" customWidth="1"/>
    <col min="6" max="6" width="13.42578125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  <c r="D7" s="2"/>
      <c r="E7" s="3"/>
      <c r="F7" s="34"/>
    </row>
    <row r="8" spans="1:6" x14ac:dyDescent="0.25">
      <c r="A8" s="4" t="s">
        <v>1</v>
      </c>
      <c r="B8" s="1" t="s">
        <v>2</v>
      </c>
      <c r="D8" s="2"/>
      <c r="E8" s="3"/>
      <c r="F8" s="34"/>
    </row>
    <row r="9" spans="1:6" x14ac:dyDescent="0.25">
      <c r="D9" s="2"/>
      <c r="E9" s="3"/>
      <c r="F9" s="34"/>
    </row>
    <row r="10" spans="1:6" x14ac:dyDescent="0.25">
      <c r="A10" s="5"/>
      <c r="B10" s="17" t="s">
        <v>124</v>
      </c>
      <c r="D10" s="2"/>
      <c r="E10" s="3"/>
      <c r="F10" s="34"/>
    </row>
    <row r="11" spans="1:6" x14ac:dyDescent="0.25">
      <c r="A11" s="5"/>
      <c r="B11" s="17" t="s">
        <v>122</v>
      </c>
      <c r="D11" s="2"/>
      <c r="E11" s="3"/>
      <c r="F11" s="34"/>
    </row>
    <row r="12" spans="1:6" x14ac:dyDescent="0.25">
      <c r="D12" s="2"/>
      <c r="E12" s="3"/>
      <c r="F12" s="34"/>
    </row>
    <row r="13" spans="1:6" x14ac:dyDescent="0.25">
      <c r="A13" s="17"/>
      <c r="D13" s="2"/>
      <c r="E13" s="3"/>
      <c r="F13" s="34"/>
    </row>
    <row r="14" spans="1:6" x14ac:dyDescent="0.25">
      <c r="A14" s="17"/>
      <c r="B14" t="s">
        <v>125</v>
      </c>
      <c r="D14" s="2"/>
      <c r="E14" s="3"/>
      <c r="F14" s="34"/>
    </row>
    <row r="15" spans="1:6" x14ac:dyDescent="0.25">
      <c r="D15" s="2"/>
      <c r="E15" s="3"/>
      <c r="F15" s="34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D47" s="2"/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5AF1-F0D9-44CA-914D-D5E63645DB0C}">
  <dimension ref="A6:F47"/>
  <sheetViews>
    <sheetView topLeftCell="A19" workbookViewId="0">
      <selection activeCell="F12" sqref="F12"/>
    </sheetView>
  </sheetViews>
  <sheetFormatPr defaultRowHeight="15" x14ac:dyDescent="0.25"/>
  <cols>
    <col min="1" max="1" width="6.42578125" customWidth="1"/>
    <col min="2" max="2" width="31.5703125" customWidth="1"/>
    <col min="3" max="3" width="7.140625" customWidth="1"/>
    <col min="4" max="4" width="8" customWidth="1"/>
    <col min="5" max="5" width="10.85546875" customWidth="1"/>
    <col min="6" max="6" width="14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  <c r="D7" s="2"/>
      <c r="E7" s="3"/>
      <c r="F7" s="34"/>
    </row>
    <row r="8" spans="1:6" x14ac:dyDescent="0.25">
      <c r="A8" s="4" t="s">
        <v>1</v>
      </c>
      <c r="B8" s="1" t="s">
        <v>2</v>
      </c>
      <c r="D8" s="2"/>
      <c r="E8" s="3"/>
      <c r="F8" s="34"/>
    </row>
    <row r="9" spans="1:6" x14ac:dyDescent="0.25">
      <c r="D9" s="2"/>
      <c r="E9" s="3"/>
      <c r="F9" s="34"/>
    </row>
    <row r="10" spans="1:6" x14ac:dyDescent="0.25">
      <c r="A10" s="5"/>
      <c r="B10" s="17" t="s">
        <v>126</v>
      </c>
      <c r="D10" s="2"/>
      <c r="E10" s="3"/>
      <c r="F10" s="34"/>
    </row>
    <row r="11" spans="1:6" x14ac:dyDescent="0.25">
      <c r="A11" s="5"/>
      <c r="B11" s="17" t="s">
        <v>65</v>
      </c>
      <c r="D11" s="2"/>
      <c r="E11" s="3"/>
      <c r="F11" s="34"/>
    </row>
    <row r="12" spans="1:6" x14ac:dyDescent="0.25">
      <c r="D12" s="2"/>
      <c r="E12" s="3"/>
      <c r="F12" s="34"/>
    </row>
    <row r="13" spans="1:6" x14ac:dyDescent="0.25">
      <c r="A13" s="17"/>
      <c r="D13" s="2"/>
      <c r="E13" s="3"/>
      <c r="F13" s="34"/>
    </row>
    <row r="14" spans="1:6" x14ac:dyDescent="0.25">
      <c r="A14" s="17"/>
      <c r="B14" t="s">
        <v>127</v>
      </c>
      <c r="D14" s="2"/>
      <c r="E14" s="3"/>
      <c r="F14" s="34"/>
    </row>
    <row r="15" spans="1:6" x14ac:dyDescent="0.25">
      <c r="D15" s="2"/>
      <c r="E15" s="3"/>
      <c r="F15" s="34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D47" s="2"/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D21"/>
  <sheetViews>
    <sheetView workbookViewId="0">
      <selection activeCell="D16" sqref="D16"/>
    </sheetView>
  </sheetViews>
  <sheetFormatPr defaultRowHeight="15" x14ac:dyDescent="0.25"/>
  <cols>
    <col min="3" max="3" width="47.140625" bestFit="1" customWidth="1"/>
    <col min="4" max="4" width="21.42578125" style="30" customWidth="1"/>
  </cols>
  <sheetData>
    <row r="4" spans="3:4" s="27" customFormat="1" ht="18.75" x14ac:dyDescent="0.3">
      <c r="C4" s="27" t="s">
        <v>56</v>
      </c>
      <c r="D4" s="29"/>
    </row>
    <row r="7" spans="3:4" ht="15.75" thickBot="1" x14ac:dyDescent="0.3"/>
    <row r="8" spans="3:4" ht="18.75" x14ac:dyDescent="0.25">
      <c r="C8" s="32" t="s">
        <v>57</v>
      </c>
      <c r="D8" s="33" t="s">
        <v>37</v>
      </c>
    </row>
    <row r="9" spans="3:4" ht="18.75" x14ac:dyDescent="0.25">
      <c r="C9" s="28" t="s">
        <v>58</v>
      </c>
      <c r="D9" s="37">
        <f>Usluga!F4</f>
        <v>0</v>
      </c>
    </row>
    <row r="10" spans="3:4" ht="18.75" x14ac:dyDescent="0.25">
      <c r="C10" s="28" t="s">
        <v>65</v>
      </c>
      <c r="D10" s="37">
        <f>'BJ 300 FC'!F47</f>
        <v>0</v>
      </c>
    </row>
    <row r="11" spans="3:4" ht="18.75" x14ac:dyDescent="0.25">
      <c r="C11" s="28" t="s">
        <v>68</v>
      </c>
      <c r="D11" s="37">
        <f>'BJ 973 EA'!F47</f>
        <v>0</v>
      </c>
    </row>
    <row r="12" spans="3:4" ht="18.75" x14ac:dyDescent="0.25">
      <c r="C12" s="28" t="s">
        <v>71</v>
      </c>
      <c r="D12" s="37">
        <f>'BJ 547 EL'!F47</f>
        <v>0</v>
      </c>
    </row>
    <row r="13" spans="3:4" ht="18.75" x14ac:dyDescent="0.25">
      <c r="C13" s="28" t="s">
        <v>74</v>
      </c>
      <c r="D13" s="37">
        <f>'BJ 938 BU'!F37</f>
        <v>0</v>
      </c>
    </row>
    <row r="14" spans="3:4" ht="18.75" x14ac:dyDescent="0.25">
      <c r="C14" s="28" t="s">
        <v>77</v>
      </c>
      <c r="D14" s="37">
        <f>'BJ 257 CZ'!F47</f>
        <v>0</v>
      </c>
    </row>
    <row r="15" spans="3:4" ht="18.75" x14ac:dyDescent="0.25">
      <c r="C15" s="28" t="s">
        <v>80</v>
      </c>
      <c r="D15" s="37">
        <f>'BJ 866 HK'!F47</f>
        <v>0</v>
      </c>
    </row>
    <row r="16" spans="3:4" ht="18.75" x14ac:dyDescent="0.25">
      <c r="C16" s="28" t="s">
        <v>83</v>
      </c>
      <c r="D16" s="37">
        <f>'BJ 305 AN'!F48</f>
        <v>0</v>
      </c>
    </row>
    <row r="17" spans="3:4" ht="18.75" x14ac:dyDescent="0.25">
      <c r="C17" s="28" t="s">
        <v>86</v>
      </c>
      <c r="D17" s="37">
        <f>'BJ 586 FP'!F47</f>
        <v>0</v>
      </c>
    </row>
    <row r="18" spans="3:4" ht="18.75" x14ac:dyDescent="0.25">
      <c r="C18" s="28" t="s">
        <v>89</v>
      </c>
      <c r="D18" s="37">
        <f>'BJ 993 GB'!F47</f>
        <v>0</v>
      </c>
    </row>
    <row r="19" spans="3:4" ht="18.75" x14ac:dyDescent="0.25">
      <c r="C19" s="42" t="s">
        <v>122</v>
      </c>
      <c r="D19" s="37">
        <f>'BJ 135 II'!F47</f>
        <v>0</v>
      </c>
    </row>
    <row r="20" spans="3:4" ht="18.75" x14ac:dyDescent="0.25">
      <c r="C20" s="42" t="s">
        <v>123</v>
      </c>
      <c r="D20" s="37">
        <f>'BJ 485 HV'!F47</f>
        <v>0</v>
      </c>
    </row>
    <row r="21" spans="3:4" ht="21" x14ac:dyDescent="0.25">
      <c r="C21" s="31" t="s">
        <v>55</v>
      </c>
      <c r="D21" s="38">
        <f>SUM(D9:D20)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47"/>
  <sheetViews>
    <sheetView tabSelected="1" topLeftCell="A16" workbookViewId="0">
      <selection activeCell="I29" sqref="I29"/>
    </sheetView>
  </sheetViews>
  <sheetFormatPr defaultRowHeight="15" x14ac:dyDescent="0.25"/>
  <cols>
    <col min="1" max="1" width="5.140625" customWidth="1"/>
    <col min="2" max="2" width="31.28515625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64</v>
      </c>
    </row>
    <row r="11" spans="1:6" x14ac:dyDescent="0.25">
      <c r="A11" s="5"/>
      <c r="B11" s="17" t="s">
        <v>65</v>
      </c>
    </row>
    <row r="13" spans="1:6" x14ac:dyDescent="0.25">
      <c r="A13" s="17"/>
    </row>
    <row r="14" spans="1:6" x14ac:dyDescent="0.25">
      <c r="A14" s="17"/>
      <c r="B14" t="s">
        <v>66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37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ref="F38:F41" si="1">D38*E38</f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1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1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1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ref="F42" si="2">D42*E42</f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ref="F43:F46" si="3">D43*E43</f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3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3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3"/>
        <v>0</v>
      </c>
    </row>
    <row r="47" spans="1:6" x14ac:dyDescent="0.25"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47"/>
  <sheetViews>
    <sheetView topLeftCell="A19" workbookViewId="0">
      <selection activeCell="F47" sqref="F4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5" t="s">
        <v>67</v>
      </c>
    </row>
    <row r="11" spans="1:6" x14ac:dyDescent="0.25">
      <c r="A11" s="5"/>
      <c r="B11" s="17" t="s">
        <v>68</v>
      </c>
    </row>
    <row r="13" spans="1:6" x14ac:dyDescent="0.25">
      <c r="A13" s="17"/>
    </row>
    <row r="14" spans="1:6" x14ac:dyDescent="0.25">
      <c r="A14" s="17"/>
      <c r="B14" t="s">
        <v>69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F47"/>
  <sheetViews>
    <sheetView topLeftCell="A19" workbookViewId="0">
      <selection activeCell="F47" sqref="F4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70</v>
      </c>
    </row>
    <row r="11" spans="1:6" x14ac:dyDescent="0.25">
      <c r="A11" s="5"/>
      <c r="B11" s="17" t="s">
        <v>71</v>
      </c>
    </row>
    <row r="13" spans="1:6" x14ac:dyDescent="0.25">
      <c r="A13" s="17"/>
    </row>
    <row r="14" spans="1:6" x14ac:dyDescent="0.25">
      <c r="A14" s="17"/>
      <c r="B14" t="s">
        <v>72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37"/>
  <sheetViews>
    <sheetView topLeftCell="A13" workbookViewId="0">
      <selection activeCell="F37" sqref="F3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73</v>
      </c>
    </row>
    <row r="11" spans="1:6" x14ac:dyDescent="0.25">
      <c r="A11" s="5"/>
      <c r="B11" s="17" t="s">
        <v>74</v>
      </c>
    </row>
    <row r="13" spans="1:6" x14ac:dyDescent="0.25">
      <c r="A13" s="17"/>
    </row>
    <row r="14" spans="1:6" x14ac:dyDescent="0.25">
      <c r="A14" s="17"/>
      <c r="B14" t="s">
        <v>75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114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115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116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117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118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119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120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44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121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F47"/>
  <sheetViews>
    <sheetView topLeftCell="A13" workbookViewId="0">
      <selection activeCell="F47" sqref="F4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76</v>
      </c>
    </row>
    <row r="11" spans="1:6" x14ac:dyDescent="0.25">
      <c r="A11" s="5"/>
      <c r="B11" s="17" t="s">
        <v>77</v>
      </c>
    </row>
    <row r="13" spans="1:6" x14ac:dyDescent="0.25">
      <c r="A13" s="17"/>
    </row>
    <row r="14" spans="1:6" x14ac:dyDescent="0.25">
      <c r="A14" s="17"/>
      <c r="B14" t="s">
        <v>78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F47"/>
  <sheetViews>
    <sheetView topLeftCell="A13" workbookViewId="0">
      <selection activeCell="F47" sqref="F4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79</v>
      </c>
    </row>
    <row r="11" spans="1:6" x14ac:dyDescent="0.25">
      <c r="A11" s="5"/>
      <c r="B11" s="17" t="s">
        <v>80</v>
      </c>
    </row>
    <row r="13" spans="1:6" x14ac:dyDescent="0.25">
      <c r="A13" s="17"/>
    </row>
    <row r="14" spans="1:6" x14ac:dyDescent="0.25">
      <c r="A14" s="17"/>
      <c r="B14" t="s">
        <v>81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F38"/>
  <sheetViews>
    <sheetView topLeftCell="A4" workbookViewId="0">
      <selection activeCell="F38" sqref="F38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82</v>
      </c>
    </row>
    <row r="11" spans="1:6" x14ac:dyDescent="0.25">
      <c r="A11" s="5"/>
      <c r="B11" s="17" t="s">
        <v>83</v>
      </c>
    </row>
    <row r="13" spans="1:6" x14ac:dyDescent="0.25">
      <c r="A13" s="17"/>
    </row>
    <row r="14" spans="1:6" x14ac:dyDescent="0.25">
      <c r="A14" s="17"/>
      <c r="B14" t="s">
        <v>84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7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128</v>
      </c>
      <c r="C23" s="12" t="s">
        <v>11</v>
      </c>
      <c r="D23" s="13">
        <v>2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38</v>
      </c>
      <c r="C24" s="12" t="s">
        <v>11</v>
      </c>
      <c r="D24" s="13">
        <v>5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61</v>
      </c>
      <c r="C25" s="12" t="s">
        <v>11</v>
      </c>
      <c r="D25" s="13">
        <v>1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62</v>
      </c>
      <c r="C26" s="12" t="s">
        <v>11</v>
      </c>
      <c r="D26" s="13">
        <v>2</v>
      </c>
      <c r="E26" s="14"/>
      <c r="F26" s="15">
        <f t="shared" si="0"/>
        <v>0</v>
      </c>
    </row>
    <row r="27" spans="1:6" x14ac:dyDescent="0.25">
      <c r="A27" s="11" t="s">
        <v>21</v>
      </c>
      <c r="B27" s="12" t="s">
        <v>59</v>
      </c>
      <c r="C27" s="12" t="s">
        <v>11</v>
      </c>
      <c r="D27" s="13">
        <v>1</v>
      </c>
      <c r="E27" s="14"/>
      <c r="F27" s="15">
        <f t="shared" si="0"/>
        <v>0</v>
      </c>
    </row>
    <row r="28" spans="1:6" x14ac:dyDescent="0.25">
      <c r="A28" s="11" t="s">
        <v>23</v>
      </c>
      <c r="B28" s="18" t="s">
        <v>60</v>
      </c>
      <c r="C28" s="12" t="s">
        <v>11</v>
      </c>
      <c r="D28" s="13">
        <v>2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44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29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35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2" t="s">
        <v>36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15">
        <f t="shared" si="0"/>
        <v>0</v>
      </c>
    </row>
    <row r="35" spans="1:6" x14ac:dyDescent="0.25">
      <c r="A35" s="11">
        <v>19</v>
      </c>
      <c r="B35" s="12" t="s">
        <v>45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15">
        <f t="shared" si="0"/>
        <v>0</v>
      </c>
    </row>
    <row r="38" spans="1:6" x14ac:dyDescent="0.25">
      <c r="E38" s="3" t="s">
        <v>37</v>
      </c>
      <c r="F38" s="15">
        <f>SUM(F17:F37)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F47"/>
  <sheetViews>
    <sheetView topLeftCell="A19" workbookViewId="0">
      <selection activeCell="F47" sqref="F4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5" t="s">
        <v>0</v>
      </c>
      <c r="B6" s="45"/>
      <c r="C6" s="45"/>
      <c r="D6" s="45"/>
      <c r="E6" s="45"/>
      <c r="F6" s="45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85</v>
      </c>
    </row>
    <row r="11" spans="1:6" x14ac:dyDescent="0.25">
      <c r="A11" s="5"/>
      <c r="B11" s="17" t="s">
        <v>86</v>
      </c>
    </row>
    <row r="13" spans="1:6" x14ac:dyDescent="0.25">
      <c r="A13" s="17"/>
    </row>
    <row r="14" spans="1:6" x14ac:dyDescent="0.25">
      <c r="A14" s="17"/>
      <c r="B14" t="s">
        <v>87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101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4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2" t="s">
        <v>94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8" t="s">
        <v>42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43</v>
      </c>
      <c r="C34" s="12" t="s">
        <v>11</v>
      </c>
      <c r="D34" s="13">
        <v>1</v>
      </c>
      <c r="E34" s="14"/>
      <c r="F34" s="36">
        <f t="shared" si="0"/>
        <v>0</v>
      </c>
    </row>
    <row r="35" spans="1:6" x14ac:dyDescent="0.25">
      <c r="A35" s="11" t="s">
        <v>32</v>
      </c>
      <c r="B35" s="12" t="s">
        <v>45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8" t="s">
        <v>46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A37" s="11" t="s">
        <v>93</v>
      </c>
      <c r="B37" s="12" t="s">
        <v>47</v>
      </c>
      <c r="C37" s="12" t="s">
        <v>11</v>
      </c>
      <c r="D37" s="13">
        <v>2</v>
      </c>
      <c r="E37" s="14"/>
      <c r="F37" s="36">
        <f t="shared" si="0"/>
        <v>0</v>
      </c>
    </row>
    <row r="38" spans="1:6" x14ac:dyDescent="0.25">
      <c r="A38" s="11" t="s">
        <v>95</v>
      </c>
      <c r="B38" s="12" t="s">
        <v>99</v>
      </c>
      <c r="C38" s="12" t="s">
        <v>11</v>
      </c>
      <c r="D38" s="13">
        <v>2</v>
      </c>
      <c r="E38" s="14"/>
      <c r="F38" s="36">
        <f t="shared" si="0"/>
        <v>0</v>
      </c>
    </row>
    <row r="39" spans="1:6" x14ac:dyDescent="0.25">
      <c r="A39" s="11" t="s">
        <v>96</v>
      </c>
      <c r="B39" s="12" t="s">
        <v>103</v>
      </c>
      <c r="C39" s="12" t="s">
        <v>11</v>
      </c>
      <c r="D39" s="13">
        <v>2</v>
      </c>
      <c r="E39" s="14"/>
      <c r="F39" s="36">
        <f t="shared" si="0"/>
        <v>0</v>
      </c>
    </row>
    <row r="40" spans="1:6" x14ac:dyDescent="0.25">
      <c r="A40" s="11" t="s">
        <v>97</v>
      </c>
      <c r="B40" s="12" t="s">
        <v>100</v>
      </c>
      <c r="C40" s="12" t="s">
        <v>11</v>
      </c>
      <c r="D40" s="13">
        <v>2</v>
      </c>
      <c r="E40" s="14"/>
      <c r="F40" s="36">
        <f t="shared" si="0"/>
        <v>0</v>
      </c>
    </row>
    <row r="41" spans="1:6" x14ac:dyDescent="0.25">
      <c r="A41" s="11" t="s">
        <v>98</v>
      </c>
      <c r="B41" s="12" t="s">
        <v>104</v>
      </c>
      <c r="C41" s="12" t="s">
        <v>11</v>
      </c>
      <c r="D41" s="13">
        <v>2</v>
      </c>
      <c r="E41" s="14"/>
      <c r="F41" s="36">
        <f t="shared" si="0"/>
        <v>0</v>
      </c>
    </row>
    <row r="42" spans="1:6" x14ac:dyDescent="0.25">
      <c r="A42" s="11" t="s">
        <v>102</v>
      </c>
      <c r="B42" s="12" t="s">
        <v>25</v>
      </c>
      <c r="C42" s="12" t="s">
        <v>11</v>
      </c>
      <c r="D42" s="13">
        <v>2</v>
      </c>
      <c r="E42" s="14"/>
      <c r="F42" s="36">
        <f t="shared" si="0"/>
        <v>0</v>
      </c>
    </row>
    <row r="43" spans="1:6" x14ac:dyDescent="0.25">
      <c r="A43" s="11" t="s">
        <v>105</v>
      </c>
      <c r="B43" s="12" t="s">
        <v>109</v>
      </c>
      <c r="C43" s="12" t="s">
        <v>11</v>
      </c>
      <c r="D43" s="13">
        <v>2</v>
      </c>
      <c r="E43" s="14"/>
      <c r="F43" s="36">
        <f t="shared" si="0"/>
        <v>0</v>
      </c>
    </row>
    <row r="44" spans="1:6" x14ac:dyDescent="0.25">
      <c r="A44" s="11" t="s">
        <v>106</v>
      </c>
      <c r="B44" s="12" t="s">
        <v>110</v>
      </c>
      <c r="C44" s="12" t="s">
        <v>11</v>
      </c>
      <c r="D44" s="13">
        <v>2</v>
      </c>
      <c r="E44" s="14"/>
      <c r="F44" s="36">
        <f t="shared" si="0"/>
        <v>0</v>
      </c>
    </row>
    <row r="45" spans="1:6" x14ac:dyDescent="0.25">
      <c r="A45" s="11" t="s">
        <v>107</v>
      </c>
      <c r="B45" s="12" t="s">
        <v>111</v>
      </c>
      <c r="C45" s="12" t="s">
        <v>11</v>
      </c>
      <c r="D45" s="13">
        <v>4</v>
      </c>
      <c r="E45" s="14"/>
      <c r="F45" s="36">
        <f t="shared" si="0"/>
        <v>0</v>
      </c>
    </row>
    <row r="46" spans="1:6" x14ac:dyDescent="0.25">
      <c r="A46" s="11" t="s">
        <v>108</v>
      </c>
      <c r="B46" s="12" t="s">
        <v>112</v>
      </c>
      <c r="C46" s="12" t="s">
        <v>11</v>
      </c>
      <c r="D46" s="13">
        <v>2</v>
      </c>
      <c r="E46" s="14"/>
      <c r="F46" s="36">
        <f t="shared" si="0"/>
        <v>0</v>
      </c>
    </row>
    <row r="47" spans="1:6" x14ac:dyDescent="0.25">
      <c r="E47" s="3" t="s">
        <v>113</v>
      </c>
      <c r="F47" s="36">
        <f>SUM(F17:F46)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Usluga</vt:lpstr>
      <vt:lpstr>BJ 300 FC</vt:lpstr>
      <vt:lpstr>BJ 973 EA</vt:lpstr>
      <vt:lpstr>BJ 547 EL</vt:lpstr>
      <vt:lpstr>BJ 938 BU</vt:lpstr>
      <vt:lpstr>BJ 257 CZ</vt:lpstr>
      <vt:lpstr>BJ 866 HK</vt:lpstr>
      <vt:lpstr>BJ 305 AN</vt:lpstr>
      <vt:lpstr>BJ 586 FP</vt:lpstr>
      <vt:lpstr>BJ 993 GB</vt:lpstr>
      <vt:lpstr>BJ 135 II</vt:lpstr>
      <vt:lpstr>BJ 485 HV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Mateja Sokolović</cp:lastModifiedBy>
  <cp:lastPrinted>2024-01-25T07:49:04Z</cp:lastPrinted>
  <dcterms:created xsi:type="dcterms:W3CDTF">2022-01-11T07:44:44Z</dcterms:created>
  <dcterms:modified xsi:type="dcterms:W3CDTF">2024-01-30T13:39:45Z</dcterms:modified>
</cp:coreProperties>
</file>